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860" windowWidth="12120" windowHeight="14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<sst xmlns="http://schemas.openxmlformats.org/spreadsheetml/2006/main" count="259" uniqueCount="245">
  <si>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</si>
  <si>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</si>
  <si>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</si>
  <si>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</si>
  <si>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</si>
  <si>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</si>
  <si>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</si>
  <si>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</si>
  <si>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</si>
  <si>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</si>
  <si>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</si>
  <si>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</si>
  <si>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</si>
  <si>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</si>
  <si>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</si>
  <si>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</si>
  <si>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</si>
  <si>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</si>
  <si>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</si>
  <si>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</si>
  <si>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</si>
  <si>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</si>
  <si>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</si>
  <si>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</si>
  <si>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</si>
  <si>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</si>
  <si>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</si>
  <si>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</si>
  <si>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</si>
  <si>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</si>
  <si>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</si>
  <si>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</si>
  <si>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</si>
  <si>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</si>
  <si>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</si>
  <si>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</si>
  <si>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</si>
  <si>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</si>
  <si>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</si>
  <si>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</si>
  <si>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</si>
  <si>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</si>
  <si>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</si>
  <si>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</si>
  <si>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</si>
  <si>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</si>
  <si>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</si>
  <si>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</si>
  <si>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</si>
  <si>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</si>
  <si>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</si>
  <si>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</si>
  <si>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</si>
  <si>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</si>
  <si>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1 16 27000 01 0000 140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</si>
  <si>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</si>
  <si>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</si>
  <si>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</si>
  <si>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</si>
  <si>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</si>
  <si>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1 16 25040 01 0000 140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</si>
  <si>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</si>
  <si>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</si>
  <si>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2 02 01001 05 0002 151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</si>
  <si>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</si>
  <si>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</si>
  <si>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</si>
  <si>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</si>
  <si>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1 16 25060 01 0000 140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</si>
  <si>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</si>
  <si>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</si>
  <si>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</si>
  <si>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</si>
  <si>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</si>
  <si>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</si>
  <si>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</si>
  <si>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</si>
  <si>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Денежные взыскания(штрафы) за нарушение земельного законодательства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</si>
  <si>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</si>
  <si>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</si>
  <si>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</si>
  <si>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</si>
  <si>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</si>
  <si>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</si>
  <si>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</si>
  <si>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</si>
  <si>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</si>
  <si>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</si>
  <si>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</si>
  <si>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</si>
  <si>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2 02 03024 05 0010 151</t>
  </si>
  <si>
    <t>2 02 03024 05 0001 151</t>
  </si>
  <si>
    <t>2 02 03024 05 0003 151</t>
  </si>
  <si>
    <t>Субвенции бюджетам муниципальных районов области на  осуществление органами местного самоуправления отдельных гос.полномочий по санкционированию финансовым органом муниципального образования кассовых выплат получателям средств областного бюджета,расположенного на территории муниципального образования</t>
  </si>
  <si>
    <t>2 02 03024 05 0009 151</t>
  </si>
  <si>
    <t>2 02 03024 05 0011 151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</si>
  <si>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</si>
  <si>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</si>
  <si>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</si>
  <si>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</si>
  <si>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</si>
  <si>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</si>
  <si>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</si>
  <si>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</si>
  <si>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</si>
  <si>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</si>
  <si>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Дотации бюджетам муниципальных районов на выравнивание  бюджетной обеспеченности муниципальных районов(городских округов) из регионального фонда финансовой поддержки</t>
  </si>
  <si>
    <t>2 02 03024 05 0004 151</t>
  </si>
  <si>
    <t>2 02 03024 05 0012 151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</si>
  <si>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</si>
  <si>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1 16 08000 01 0000 140 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</si>
  <si>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</si>
  <si>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</si>
  <si>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2 02 03007 05 0000 151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</si>
  <si>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</si>
  <si>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</si>
  <si>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</si>
  <si>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</si>
  <si>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</si>
  <si>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>2 02 03024 05 0007 151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</si>
  <si>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</si>
  <si>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</si>
  <si>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</si>
  <si>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межбюджетные трансферты, передаваемые бюджетам муниципальных районов из бюджетов поселений на осуществление полномочий по формированию учету исполнению бюджета в соответствии с заключенными соглашениями</t>
  </si>
  <si>
    <t>2 02 04014 05 0012 151</t>
  </si>
  <si>
    <t>2 02 04014 05 0015 151</t>
  </si>
  <si>
    <t>2 02 04014 05 0011 151</t>
  </si>
  <si>
    <t>1 01 02010 01 0000 110</t>
  </si>
  <si>
    <t>2 02 03024 05 0008 151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</si>
  <si>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</si>
  <si>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</si>
  <si>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</si>
  <si>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2 02 03024 05 0014 151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</si>
  <si>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</si>
  <si>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</si>
  <si>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2 02 03024 05 0015 151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</si>
  <si>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</si>
  <si>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2 02 03024 05 0016 151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</si>
  <si>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</si>
  <si>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</si>
  <si>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</si>
  <si>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</si>
  <si>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</si>
  <si>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Субсидии бюджетам муниципальных районов по обеспечению жильем молодых семей за счет средств областного бюджета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</si>
  <si>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</si>
  <si>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</si>
  <si>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</si>
  <si>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</si>
  <si>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</si>
  <si>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</si>
  <si>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</si>
  <si>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</si>
  <si>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</si>
  <si>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</si>
  <si>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</si>
  <si>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</si>
  <si>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</si>
  <si>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</si>
  <si>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2 19 05000 05 0000 151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</si>
  <si>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</si>
  <si>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</si>
  <si>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</si>
  <si>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</si>
  <si>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</si>
  <si>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2 02 02051 05 0000 151</t>
  </si>
  <si>
    <t>Субсидии бюджетам муниципальных районов на реализацию федеральных целевых программ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</si>
  <si>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</si>
  <si>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</si>
  <si>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1 14 06013 10 0000 430</t>
  </si>
  <si>
    <t>1 14 02053 05 0000 410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</si>
  <si>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</si>
  <si>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 xml:space="preserve">2 02 03024 05 0027 151 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</si>
  <si>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</si>
  <si>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 xml:space="preserve">2 02 03024 05 0028 151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</si>
  <si>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</si>
  <si>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 xml:space="preserve">2 02 03024 05 0029 151 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</si>
  <si>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</si>
  <si>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</si>
  <si>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</si>
  <si>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</si>
  <si>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</si>
  <si>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</si>
  <si>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</si>
  <si>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</si>
  <si>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</si>
  <si>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</si>
  <si>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2 02 03024 05 0037 151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</si>
  <si>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</si>
  <si>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</si>
  <si>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2 02 04052 05 0000 151</t>
  </si>
  <si>
    <t>2 02 04053 05 0000 151</t>
  </si>
  <si>
    <t>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</t>
  </si>
  <si>
    <t>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</t>
  </si>
  <si>
    <t>2 02 04041 05 0000 151</t>
  </si>
  <si>
    <t>межбюджетные трансферты бюджетам муниципальных районов на подключение общедоступных библиотек РФ к сети интернет   иразвитие системы библиотечного дела с учетом задачи расширения информационных технологий  и оцифровки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</si>
  <si>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</si>
  <si>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</si>
  <si>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</si>
  <si>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</si>
  <si>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</si>
  <si>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</si>
  <si>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</si>
  <si>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</si>
  <si>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</si>
  <si>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</si>
  <si>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</si>
  <si>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 xml:space="preserve">межбюджетные трансферты передаваемые бюджетам муниципальных районов области на комплектование книжных фондов библиотек муниципальных образований </t>
  </si>
  <si>
    <t>2 02 04025 05 0000 151</t>
  </si>
  <si>
    <t>1 16 21050 05 0000 140</t>
  </si>
  <si>
    <t>Денежные взыскания(штрафы) и иныесуммы, взыскиваемые с лиц, виновных в совершении преступлений и в возмещении ущерба имуществу зачисляемые в бюджеты муниципальных районов за нарушение законодательства о недрах</t>
  </si>
  <si>
    <t>Денежные взыскания(штрафы) за нарушения законодательства РФ о пожарной безопасности</t>
  </si>
  <si>
    <t>2 02 02999 05 0063 151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</si>
  <si>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</si>
  <si>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2 02 03024 05 0038 151</t>
  </si>
  <si>
    <t>2 02 03024 05 0039 151</t>
  </si>
  <si>
    <t>2 02 03024 05 0040 151</t>
  </si>
  <si>
    <t xml:space="preserve">Субсидия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опеки и попечительству в отношении несоверсенолетних граждан в части расходов на обеспечение деятельности по сохранению, содержанию и ремонту пустующих жилых помещений, закрепленных за детьми, оставшимися без попечения родителей   </t>
  </si>
  <si>
    <t xml:space="preserve">Субсидия бюджетам муниципальных районов области на проведение мероприятий по отлову и содержанию безнадзорных животных  </t>
  </si>
  <si>
    <t xml:space="preserve">Субсидия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</si>
  <si>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>% роста 2016 к 2015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</si>
  <si>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</si>
  <si>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</si>
  <si>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</si>
  <si>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</si>
  <si>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Муниципальная программа "Обеспечение жильем молодых семей на территории Самойловского муниципального района на 2015-2020 годы"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</si>
  <si>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</si>
  <si>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</si>
  <si>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Муниципальная программа "Развитие малого и среднего предпринимательства в Самойловском муниципальном районе Саратовской области на 2016-2020г"</t>
  </si>
  <si>
    <t>2 02 02999 05 0029 151</t>
  </si>
  <si>
    <t>Мероприятия подпрограммы "Обеспечение жильем молодых семей" федеральной целевой программы "Жилище" на 2015-2020 годы"</t>
  </si>
  <si>
    <t>Обеспечение жильем молодых семей</t>
  </si>
  <si>
    <t>Начальник финансового управления                                            О.А.Щербакова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</si>
  <si>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 </t>
  </si>
  <si>
    <t xml:space="preserve"> 2    02     02009    05   0000       151</t>
  </si>
  <si>
    <t>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</si>
  <si>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 xml:space="preserve"> 2        02     02999    05      0068    151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</si>
  <si>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</si>
  <si>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</si>
  <si>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Муниципальная программа "Разработка проектов Правил землепользования и застройки территорий Краснознаменского муниципального образования Самойловского муниципального района Саратовской области, Красавского муниципального образования Самойловского муниципального района Саратовской области, Песчанского муниципального образования Самойловского муниципального района Саратовской области в 2016 году"</t>
  </si>
  <si>
    <t>на 01.01.2017 г.</t>
  </si>
  <si>
    <t>Исполнено на 01.01.2017 г.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</si>
  <si>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</si>
  <si>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</si>
  <si>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Уточненный план БА за 2016 год</t>
  </si>
  <si>
    <t>Уточненный план ЛБО за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</si>
</sst>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sz val="11"/>
      <name val="Times New Roman"/>
      <family val="1"/>
    </font>
    <font>
      <b/>
      <sz val="11"/>
      <name val="Arial Cyr"/>
      <family val="2"/>
    </font>
    <font>
      <sz val="10"/>
      <name val="Times New Roman"/>
      <family val="1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64" fontId="8" fillId="34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64" fontId="0" fillId="34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2" fontId="8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10" xfId="58" applyNumberFormat="1" applyFont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>
      <alignment horizontal="right"/>
    </xf>
    <xf numFmtId="4" fontId="13" fillId="35" borderId="10" xfId="0" applyNumberFormat="1" applyFont="1" applyFill="1" applyBorder="1" applyAlignment="1" applyProtection="1">
      <alignment horizontal="right"/>
      <protection/>
    </xf>
    <xf numFmtId="164" fontId="0" fillId="36" borderId="11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64" fontId="0" fillId="34" borderId="11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13" fillId="0" borderId="16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 horizontal="justify" wrapText="1"/>
    </xf>
    <xf numFmtId="0" fontId="13" fillId="0" borderId="14" xfId="0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3220700"/>
          <a:ext cx="1181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6">
      <selection activeCell="G131" sqref="G131"/>
    </sheetView>
  </sheetViews>
  <sheetFormatPr defaultColWidth="9.00390625" defaultRowHeight="12.75"/>
  <cols>
    <col min="1" max="1" width="27.625" style="34" customWidth="1"/>
    <col min="2" max="2" width="56.625" style="0" customWidth="1"/>
    <col min="3" max="3" width="17.00390625" style="0" customWidth="1"/>
    <col min="4" max="4" width="15.00390625" style="0" customWidth="1"/>
    <col min="5" max="5" width="14.625" style="45" customWidth="1"/>
    <col min="6" max="6" width="12.625" style="0" customWidth="1"/>
    <col min="7" max="7" width="11.50390625" style="0" customWidth="1"/>
  </cols>
  <sheetData>
    <row r="1" spans="1:5" s="24" customFormat="1" ht="25.5" customHeight="1">
      <c r="A1" s="25"/>
      <c r="B1" s="35"/>
      <c r="E1" s="42"/>
    </row>
    <row r="2" spans="1:5" s="24" customFormat="1" ht="0.75" customHeight="1">
      <c r="A2" s="25"/>
      <c r="B2" s="35"/>
      <c r="E2" s="42"/>
    </row>
    <row r="3" spans="1:5" s="24" customFormat="1" ht="13.5">
      <c r="A3" s="25"/>
      <c r="B3" s="68" t="s">
        <v>50</v>
      </c>
      <c r="C3" s="68"/>
      <c r="D3" s="68"/>
      <c r="E3" s="68"/>
    </row>
    <row r="4" spans="1:5" s="24" customFormat="1" ht="14.25" customHeight="1">
      <c r="A4" s="25"/>
      <c r="B4" s="69" t="s">
        <v>239</v>
      </c>
      <c r="C4" s="70"/>
      <c r="D4" s="70"/>
      <c r="E4" s="70"/>
    </row>
    <row r="5" spans="1:7" s="24" customFormat="1" ht="57" customHeight="1">
      <c r="A5" s="26" t="s">
        <v>43</v>
      </c>
      <c r="B5" s="1" t="s">
        <v>44</v>
      </c>
      <c r="C5" s="2" t="s">
        <v>243</v>
      </c>
      <c r="D5" s="1" t="s">
        <v>244</v>
      </c>
      <c r="E5" s="43" t="s">
        <v>240</v>
      </c>
      <c r="F5" s="2" t="s">
        <v>45</v>
      </c>
      <c r="G5" s="2" t="s">
        <v>219</v>
      </c>
    </row>
    <row r="6" spans="1:7" s="24" customFormat="1" ht="18.75" customHeight="1">
      <c r="A6" s="15" t="s">
        <v>46</v>
      </c>
      <c r="B6" s="16" t="s">
        <v>48</v>
      </c>
      <c r="C6" s="48">
        <f>C7+C17+C21+C24+C25+C29+C31+C35+C50+C32+C12</f>
        <v>70891656.2</v>
      </c>
      <c r="D6" s="48">
        <f>D7+D17+D21+D24+D25+D29+D31+D35+D50+D32+D12</f>
        <v>70891656.2</v>
      </c>
      <c r="E6" s="48">
        <f>E7+E17+E21+E24+E25+E29+E31+E35+E50+E32+E12</f>
        <v>75553773.11</v>
      </c>
      <c r="F6" s="20">
        <f>(E6*100)/C6</f>
        <v>106.57639722345773</v>
      </c>
      <c r="G6" s="20">
        <v>147</v>
      </c>
    </row>
    <row r="7" spans="1:7" s="37" customFormat="1" ht="17.25" customHeight="1">
      <c r="A7" s="11" t="s">
        <v>47</v>
      </c>
      <c r="B7" s="57" t="s">
        <v>49</v>
      </c>
      <c r="C7" s="49">
        <f>C11+C10+C8+C9</f>
        <v>22675144.1</v>
      </c>
      <c r="D7" s="49">
        <f>D11+D10+D8+D9</f>
        <v>22675144.1</v>
      </c>
      <c r="E7" s="49">
        <f>E11+E10+E8+E9</f>
        <v>25275642.82</v>
      </c>
      <c r="F7" s="20">
        <f aca="true" t="shared" si="0" ref="F7:F56">(E7*100)/C7</f>
        <v>111.46849920129063</v>
      </c>
      <c r="G7" s="36">
        <v>97</v>
      </c>
    </row>
    <row r="8" spans="1:7" s="37" customFormat="1" ht="88.5" customHeight="1">
      <c r="A8" s="3" t="s">
        <v>127</v>
      </c>
      <c r="B8" s="21" t="s">
        <v>166</v>
      </c>
      <c r="C8" s="50">
        <v>22626744.1</v>
      </c>
      <c r="D8" s="50">
        <v>22626744.1</v>
      </c>
      <c r="E8" s="50">
        <v>24999428.35</v>
      </c>
      <c r="F8" s="20">
        <f t="shared" si="0"/>
        <v>110.4861938576483</v>
      </c>
      <c r="G8" s="36">
        <v>97.2</v>
      </c>
    </row>
    <row r="9" spans="1:7" s="37" customFormat="1" ht="87" customHeight="1">
      <c r="A9" s="3" t="s">
        <v>59</v>
      </c>
      <c r="B9" s="4" t="s">
        <v>167</v>
      </c>
      <c r="C9" s="47">
        <v>48400</v>
      </c>
      <c r="D9" s="47">
        <v>48400</v>
      </c>
      <c r="E9" s="47">
        <v>107074.06</v>
      </c>
      <c r="F9" s="20">
        <f t="shared" si="0"/>
        <v>221.2273966942149</v>
      </c>
      <c r="G9" s="36">
        <v>80.1</v>
      </c>
    </row>
    <row r="10" spans="1:7" s="37" customFormat="1" ht="56.25" customHeight="1">
      <c r="A10" s="3" t="s">
        <v>133</v>
      </c>
      <c r="B10" s="4" t="s">
        <v>134</v>
      </c>
      <c r="C10" s="47"/>
      <c r="D10" s="47"/>
      <c r="E10" s="47">
        <v>29794.77</v>
      </c>
      <c r="F10" s="20"/>
      <c r="G10" s="36">
        <v>82.3</v>
      </c>
    </row>
    <row r="11" spans="1:7" s="37" customFormat="1" ht="90.75" customHeight="1" thickBot="1">
      <c r="A11" s="3" t="s">
        <v>0</v>
      </c>
      <c r="B11" s="7" t="s">
        <v>180</v>
      </c>
      <c r="C11" s="47"/>
      <c r="D11" s="47"/>
      <c r="E11" s="47">
        <v>139345.64</v>
      </c>
      <c r="F11" s="20"/>
      <c r="G11" s="36">
        <v>72.2</v>
      </c>
    </row>
    <row r="12" spans="1:7" s="37" customFormat="1" ht="37.5" customHeight="1" thickBot="1">
      <c r="A12" s="59" t="s">
        <v>195</v>
      </c>
      <c r="B12" s="60" t="s">
        <v>196</v>
      </c>
      <c r="C12" s="47">
        <v>11585000</v>
      </c>
      <c r="D12" s="47">
        <v>11585000</v>
      </c>
      <c r="E12" s="47">
        <v>13030978.59</v>
      </c>
      <c r="F12" s="20">
        <v>112.5</v>
      </c>
      <c r="G12" s="36"/>
    </row>
    <row r="13" spans="1:7" s="37" customFormat="1" ht="57.75" customHeight="1" thickBot="1">
      <c r="A13" s="61" t="s">
        <v>200</v>
      </c>
      <c r="B13" s="62" t="s">
        <v>197</v>
      </c>
      <c r="C13" s="47">
        <v>4547000</v>
      </c>
      <c r="D13" s="47">
        <v>4547000</v>
      </c>
      <c r="E13" s="47">
        <v>4454758.39</v>
      </c>
      <c r="F13" s="20">
        <v>98</v>
      </c>
      <c r="G13" s="36"/>
    </row>
    <row r="14" spans="1:7" s="37" customFormat="1" ht="68.25" customHeight="1" thickBot="1">
      <c r="A14" s="61" t="s">
        <v>201</v>
      </c>
      <c r="B14" s="62" t="s">
        <v>198</v>
      </c>
      <c r="C14" s="47">
        <v>42900</v>
      </c>
      <c r="D14" s="47">
        <v>42900</v>
      </c>
      <c r="E14" s="47">
        <v>67999.98</v>
      </c>
      <c r="F14" s="20">
        <v>158.5</v>
      </c>
      <c r="G14" s="36"/>
    </row>
    <row r="15" spans="1:7" s="37" customFormat="1" ht="57" customHeight="1" thickBot="1">
      <c r="A15" s="61" t="s">
        <v>202</v>
      </c>
      <c r="B15" s="62" t="s">
        <v>199</v>
      </c>
      <c r="C15" s="47">
        <v>6993100</v>
      </c>
      <c r="D15" s="47">
        <v>6993100</v>
      </c>
      <c r="E15" s="47">
        <v>9168029.34</v>
      </c>
      <c r="F15" s="20">
        <v>131.1</v>
      </c>
      <c r="G15" s="36"/>
    </row>
    <row r="16" spans="1:7" s="37" customFormat="1" ht="53.25" customHeight="1" thickBot="1">
      <c r="A16" s="63" t="s">
        <v>204</v>
      </c>
      <c r="B16" s="64" t="s">
        <v>203</v>
      </c>
      <c r="C16" s="47">
        <v>2000</v>
      </c>
      <c r="D16" s="47">
        <v>2000</v>
      </c>
      <c r="E16" s="47">
        <v>-659809.12</v>
      </c>
      <c r="F16" s="20"/>
      <c r="G16" s="36"/>
    </row>
    <row r="17" spans="1:7" s="37" customFormat="1" ht="14.25">
      <c r="A17" s="3" t="s">
        <v>1</v>
      </c>
      <c r="B17" s="7" t="s">
        <v>15</v>
      </c>
      <c r="C17" s="47">
        <v>17999675</v>
      </c>
      <c r="D17" s="47">
        <v>17999675</v>
      </c>
      <c r="E17" s="47">
        <v>18132091.92</v>
      </c>
      <c r="F17" s="20">
        <f t="shared" si="0"/>
        <v>100.73566283835682</v>
      </c>
      <c r="G17" s="36">
        <v>158.1</v>
      </c>
    </row>
    <row r="18" spans="1:7" s="37" customFormat="1" ht="26.25" customHeight="1">
      <c r="A18" s="3" t="s">
        <v>2</v>
      </c>
      <c r="B18" s="7" t="s">
        <v>16</v>
      </c>
      <c r="C18" s="47">
        <v>4103000</v>
      </c>
      <c r="D18" s="47">
        <v>4103000</v>
      </c>
      <c r="E18" s="47">
        <v>4136343.89</v>
      </c>
      <c r="F18" s="20">
        <f t="shared" si="0"/>
        <v>100.81267097245917</v>
      </c>
      <c r="G18" s="36">
        <v>100</v>
      </c>
    </row>
    <row r="19" spans="1:7" s="37" customFormat="1" ht="15.75" customHeight="1">
      <c r="A19" s="3" t="s">
        <v>3</v>
      </c>
      <c r="B19" s="7" t="s">
        <v>17</v>
      </c>
      <c r="C19" s="47">
        <v>13886675</v>
      </c>
      <c r="D19" s="47">
        <v>13886675</v>
      </c>
      <c r="E19" s="47">
        <v>13985748.03</v>
      </c>
      <c r="F19" s="20">
        <f t="shared" si="0"/>
        <v>100.71343953826239</v>
      </c>
      <c r="G19" s="36">
        <v>191</v>
      </c>
    </row>
    <row r="20" spans="1:7" s="37" customFormat="1" ht="39.75" customHeight="1">
      <c r="A20" s="3" t="s">
        <v>241</v>
      </c>
      <c r="B20" s="7" t="s">
        <v>242</v>
      </c>
      <c r="C20" s="47">
        <v>10000</v>
      </c>
      <c r="D20" s="47">
        <v>10000</v>
      </c>
      <c r="E20" s="47">
        <v>10000</v>
      </c>
      <c r="F20" s="20">
        <v>100</v>
      </c>
      <c r="G20" s="36"/>
    </row>
    <row r="21" spans="1:7" s="37" customFormat="1" ht="14.25">
      <c r="A21" s="3" t="s">
        <v>4</v>
      </c>
      <c r="B21" s="4" t="s">
        <v>18</v>
      </c>
      <c r="C21" s="47">
        <v>669000</v>
      </c>
      <c r="D21" s="47">
        <v>669000</v>
      </c>
      <c r="E21" s="47">
        <v>746610.6</v>
      </c>
      <c r="F21" s="20">
        <f t="shared" si="0"/>
        <v>111.6009865470852</v>
      </c>
      <c r="G21" s="36">
        <v>94.2</v>
      </c>
    </row>
    <row r="22" spans="1:7" s="37" customFormat="1" ht="55.5" customHeight="1" hidden="1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>
      <c r="A23" s="3" t="s">
        <v>5</v>
      </c>
      <c r="B23" s="4" t="s">
        <v>109</v>
      </c>
      <c r="C23" s="47">
        <v>669000</v>
      </c>
      <c r="D23" s="47">
        <v>669000</v>
      </c>
      <c r="E23" s="47">
        <v>746610.6</v>
      </c>
      <c r="F23" s="20">
        <f t="shared" si="0"/>
        <v>111.6009865470852</v>
      </c>
      <c r="G23" s="36">
        <v>94.2</v>
      </c>
    </row>
    <row r="24" spans="1:7" s="37" customFormat="1" ht="32.25" customHeight="1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>
      <c r="A25" s="3" t="s">
        <v>51</v>
      </c>
      <c r="B25" s="7" t="s">
        <v>21</v>
      </c>
      <c r="C25" s="47">
        <v>2381000</v>
      </c>
      <c r="D25" s="47">
        <v>2381000</v>
      </c>
      <c r="E25" s="47">
        <v>2510631.89</v>
      </c>
      <c r="F25" s="20">
        <f t="shared" si="0"/>
        <v>105.44443049139018</v>
      </c>
      <c r="G25" s="36">
        <v>90</v>
      </c>
    </row>
    <row r="26" spans="1:7" s="37" customFormat="1" ht="84" customHeight="1">
      <c r="A26" s="8" t="s">
        <v>205</v>
      </c>
      <c r="B26" s="7" t="s">
        <v>87</v>
      </c>
      <c r="C26" s="47">
        <v>2255000</v>
      </c>
      <c r="D26" s="47">
        <v>2255000</v>
      </c>
      <c r="E26" s="47">
        <v>2473404.49</v>
      </c>
      <c r="F26" s="20">
        <f t="shared" si="0"/>
        <v>109.68534323725056</v>
      </c>
      <c r="G26" s="36">
        <v>94.8</v>
      </c>
    </row>
    <row r="27" spans="1:7" s="37" customFormat="1" ht="85.5" customHeight="1">
      <c r="A27" s="3" t="s">
        <v>52</v>
      </c>
      <c r="B27" s="7" t="s">
        <v>64</v>
      </c>
      <c r="C27" s="47">
        <v>116000</v>
      </c>
      <c r="D27" s="47">
        <v>116000</v>
      </c>
      <c r="E27" s="47">
        <v>28200.29</v>
      </c>
      <c r="F27" s="20">
        <f t="shared" si="0"/>
        <v>24.310594827586208</v>
      </c>
      <c r="G27" s="36">
        <v>16</v>
      </c>
    </row>
    <row r="28" spans="1:7" s="37" customFormat="1" ht="32.25" customHeight="1">
      <c r="A28" s="3" t="s">
        <v>117</v>
      </c>
      <c r="B28" s="19" t="s">
        <v>118</v>
      </c>
      <c r="C28" s="47">
        <v>10000</v>
      </c>
      <c r="D28" s="47">
        <v>10000</v>
      </c>
      <c r="E28" s="47">
        <v>9027.11</v>
      </c>
      <c r="F28" s="20">
        <f t="shared" si="0"/>
        <v>90.2711</v>
      </c>
      <c r="G28" s="36">
        <v>173.5</v>
      </c>
    </row>
    <row r="29" spans="1:7" s="37" customFormat="1" ht="21.75" customHeight="1">
      <c r="A29" s="3" t="s">
        <v>7</v>
      </c>
      <c r="B29" s="7" t="s">
        <v>22</v>
      </c>
      <c r="C29" s="47">
        <v>118600</v>
      </c>
      <c r="D29" s="47">
        <v>118600</v>
      </c>
      <c r="E29" s="47">
        <v>127917</v>
      </c>
      <c r="F29" s="20">
        <f t="shared" si="0"/>
        <v>107.85581787521079</v>
      </c>
      <c r="G29" s="36">
        <v>127.1</v>
      </c>
    </row>
    <row r="30" spans="1:7" s="37" customFormat="1" ht="28.5" customHeight="1">
      <c r="A30" s="3" t="s">
        <v>8</v>
      </c>
      <c r="B30" s="7" t="s">
        <v>23</v>
      </c>
      <c r="C30" s="47">
        <v>118600</v>
      </c>
      <c r="D30" s="47">
        <v>118600</v>
      </c>
      <c r="E30" s="47">
        <v>127917</v>
      </c>
      <c r="F30" s="20">
        <f t="shared" si="0"/>
        <v>107.85581787521079</v>
      </c>
      <c r="G30" s="36">
        <v>127.1</v>
      </c>
    </row>
    <row r="31" spans="1:7" s="37" customFormat="1" ht="29.25" customHeight="1">
      <c r="A31" s="3" t="s">
        <v>9</v>
      </c>
      <c r="B31" s="7" t="s">
        <v>24</v>
      </c>
      <c r="C31" s="47">
        <v>256257.1</v>
      </c>
      <c r="D31" s="47">
        <v>256257.1</v>
      </c>
      <c r="E31" s="47">
        <v>281974.19</v>
      </c>
      <c r="F31" s="20">
        <f t="shared" si="0"/>
        <v>110.0356594997758</v>
      </c>
      <c r="G31" s="36">
        <v>390.3</v>
      </c>
    </row>
    <row r="32" spans="1:7" s="37" customFormat="1" ht="30" customHeight="1">
      <c r="A32" s="6" t="s">
        <v>78</v>
      </c>
      <c r="B32" s="7" t="s">
        <v>79</v>
      </c>
      <c r="C32" s="47">
        <v>13894290</v>
      </c>
      <c r="D32" s="47">
        <v>13894290</v>
      </c>
      <c r="E32" s="47">
        <v>14658115.54</v>
      </c>
      <c r="F32" s="20">
        <f t="shared" si="0"/>
        <v>105.49740605673266</v>
      </c>
      <c r="G32" s="36">
        <v>163.4</v>
      </c>
    </row>
    <row r="33" spans="1:7" s="37" customFormat="1" ht="31.5" customHeight="1">
      <c r="A33" s="6" t="s">
        <v>169</v>
      </c>
      <c r="B33" s="7" t="s">
        <v>80</v>
      </c>
      <c r="C33" s="47">
        <v>1510353</v>
      </c>
      <c r="D33" s="47">
        <v>1510353</v>
      </c>
      <c r="E33" s="47">
        <v>1574581</v>
      </c>
      <c r="F33" s="20">
        <f t="shared" si="0"/>
        <v>104.25251580259715</v>
      </c>
      <c r="G33" s="36"/>
    </row>
    <row r="34" spans="1:7" s="37" customFormat="1" ht="55.5" customHeight="1">
      <c r="A34" s="6" t="s">
        <v>168</v>
      </c>
      <c r="B34" s="7" t="s">
        <v>104</v>
      </c>
      <c r="C34" s="47">
        <v>12383937</v>
      </c>
      <c r="D34" s="47">
        <v>12383937</v>
      </c>
      <c r="E34" s="47">
        <v>13083534.54</v>
      </c>
      <c r="F34" s="20">
        <f t="shared" si="0"/>
        <v>105.64923368069459</v>
      </c>
      <c r="G34" s="36">
        <v>147</v>
      </c>
    </row>
    <row r="35" spans="1:7" s="37" customFormat="1" ht="15.75" customHeight="1">
      <c r="A35" s="6" t="s">
        <v>10</v>
      </c>
      <c r="B35" s="7" t="s">
        <v>25</v>
      </c>
      <c r="C35" s="47">
        <v>1239800</v>
      </c>
      <c r="D35" s="47">
        <v>1239800</v>
      </c>
      <c r="E35" s="47">
        <v>716916.15</v>
      </c>
      <c r="F35" s="20">
        <f t="shared" si="0"/>
        <v>57.82514518470721</v>
      </c>
      <c r="G35" s="36">
        <v>79.1</v>
      </c>
    </row>
    <row r="36" spans="1:7" s="37" customFormat="1" ht="71.25" customHeight="1">
      <c r="A36" s="6" t="s">
        <v>53</v>
      </c>
      <c r="B36" s="7" t="s">
        <v>65</v>
      </c>
      <c r="C36" s="47">
        <v>3000</v>
      </c>
      <c r="D36" s="47">
        <v>3000</v>
      </c>
      <c r="E36" s="47">
        <v>14925</v>
      </c>
      <c r="F36" s="20">
        <f t="shared" si="0"/>
        <v>497.5</v>
      </c>
      <c r="G36" s="36">
        <v>343.1</v>
      </c>
    </row>
    <row r="37" spans="1:7" s="37" customFormat="1" ht="55.5" customHeight="1">
      <c r="A37" s="3" t="s">
        <v>11</v>
      </c>
      <c r="B37" s="7" t="s">
        <v>105</v>
      </c>
      <c r="C37" s="47">
        <v>2000</v>
      </c>
      <c r="D37" s="47">
        <v>2000</v>
      </c>
      <c r="E37" s="47">
        <v>1900</v>
      </c>
      <c r="F37" s="20">
        <f t="shared" si="0"/>
        <v>95</v>
      </c>
      <c r="G37" s="36"/>
    </row>
    <row r="38" spans="1:7" s="37" customFormat="1" ht="55.5" customHeight="1">
      <c r="A38" s="3" t="s">
        <v>12</v>
      </c>
      <c r="B38" s="7" t="s">
        <v>84</v>
      </c>
      <c r="C38" s="47">
        <v>53000</v>
      </c>
      <c r="D38" s="47">
        <v>53000</v>
      </c>
      <c r="E38" s="47">
        <v>47000</v>
      </c>
      <c r="F38" s="20">
        <f t="shared" si="0"/>
        <v>88.67924528301887</v>
      </c>
      <c r="G38" s="36">
        <v>313.3</v>
      </c>
    </row>
    <row r="39" spans="1:7" s="37" customFormat="1" ht="69.75" customHeight="1">
      <c r="A39" s="3" t="s">
        <v>110</v>
      </c>
      <c r="B39" s="7" t="s">
        <v>111</v>
      </c>
      <c r="C39" s="47">
        <v>50000</v>
      </c>
      <c r="D39" s="47">
        <v>50000</v>
      </c>
      <c r="E39" s="47">
        <v>85500</v>
      </c>
      <c r="F39" s="20">
        <f t="shared" si="0"/>
        <v>171</v>
      </c>
      <c r="G39" s="36">
        <v>446.5</v>
      </c>
    </row>
    <row r="40" spans="1:7" s="37" customFormat="1" ht="34.5" customHeight="1">
      <c r="A40" s="3" t="s">
        <v>208</v>
      </c>
      <c r="B40" s="7" t="s">
        <v>209</v>
      </c>
      <c r="C40" s="47">
        <v>5000</v>
      </c>
      <c r="D40" s="47">
        <v>5000</v>
      </c>
      <c r="E40" s="47"/>
      <c r="F40" s="20">
        <f t="shared" si="0"/>
        <v>0</v>
      </c>
      <c r="G40" s="36"/>
    </row>
    <row r="41" spans="1:7" s="37" customFormat="1" ht="39.75" customHeight="1">
      <c r="A41" s="3" t="s">
        <v>61</v>
      </c>
      <c r="B41" s="7" t="s">
        <v>86</v>
      </c>
      <c r="C41" s="47"/>
      <c r="D41" s="47"/>
      <c r="E41" s="47"/>
      <c r="F41" s="20"/>
      <c r="G41" s="36"/>
    </row>
    <row r="42" spans="1:7" s="37" customFormat="1" ht="32.25" customHeight="1">
      <c r="A42" s="3" t="s">
        <v>60</v>
      </c>
      <c r="B42" s="7" t="s">
        <v>62</v>
      </c>
      <c r="C42" s="47"/>
      <c r="D42" s="47"/>
      <c r="E42" s="47"/>
      <c r="F42" s="20"/>
      <c r="G42" s="36"/>
    </row>
    <row r="43" spans="1:7" s="37" customFormat="1" ht="39.75" customHeight="1">
      <c r="A43" s="3" t="s">
        <v>55</v>
      </c>
      <c r="B43" s="7" t="s">
        <v>85</v>
      </c>
      <c r="C43" s="47">
        <v>60000</v>
      </c>
      <c r="D43" s="47">
        <v>60000</v>
      </c>
      <c r="E43" s="47">
        <v>16000</v>
      </c>
      <c r="F43" s="20">
        <f t="shared" si="0"/>
        <v>26.666666666666668</v>
      </c>
      <c r="G43" s="36">
        <v>100</v>
      </c>
    </row>
    <row r="44" spans="1:7" s="37" customFormat="1" ht="27.75" customHeight="1">
      <c r="A44" s="3" t="s">
        <v>68</v>
      </c>
      <c r="B44" s="7" t="s">
        <v>77</v>
      </c>
      <c r="C44" s="47">
        <v>60000</v>
      </c>
      <c r="D44" s="47">
        <v>60000</v>
      </c>
      <c r="E44" s="47"/>
      <c r="F44" s="20"/>
      <c r="G44" s="36"/>
    </row>
    <row r="45" spans="1:7" s="37" customFormat="1" ht="36.75" customHeight="1">
      <c r="A45" s="3" t="s">
        <v>54</v>
      </c>
      <c r="B45" s="7" t="s">
        <v>210</v>
      </c>
      <c r="C45" s="47">
        <v>50000</v>
      </c>
      <c r="D45" s="47">
        <v>50000</v>
      </c>
      <c r="E45" s="47"/>
      <c r="F45" s="20"/>
      <c r="G45" s="36"/>
    </row>
    <row r="46" spans="1:7" s="37" customFormat="1" ht="52.5" customHeight="1">
      <c r="A46" s="3" t="s">
        <v>187</v>
      </c>
      <c r="B46" s="7" t="s">
        <v>188</v>
      </c>
      <c r="C46" s="47">
        <v>170500</v>
      </c>
      <c r="D46" s="47">
        <v>170500</v>
      </c>
      <c r="E46" s="47">
        <v>46100</v>
      </c>
      <c r="F46" s="20">
        <v>9.1</v>
      </c>
      <c r="G46" s="36">
        <v>29.6</v>
      </c>
    </row>
    <row r="47" spans="1:7" s="37" customFormat="1" ht="54.75" customHeight="1">
      <c r="A47" s="3" t="s">
        <v>144</v>
      </c>
      <c r="B47" s="7" t="s">
        <v>145</v>
      </c>
      <c r="C47" s="47">
        <v>33000</v>
      </c>
      <c r="D47" s="47">
        <v>33000</v>
      </c>
      <c r="E47" s="47">
        <v>18000.84</v>
      </c>
      <c r="F47" s="20">
        <f t="shared" si="0"/>
        <v>54.548</v>
      </c>
      <c r="G47" s="36">
        <v>300</v>
      </c>
    </row>
    <row r="48" spans="1:7" s="37" customFormat="1" ht="41.25">
      <c r="A48" s="3" t="s">
        <v>178</v>
      </c>
      <c r="B48" s="7" t="s">
        <v>179</v>
      </c>
      <c r="C48" s="47">
        <v>3000</v>
      </c>
      <c r="D48" s="47">
        <v>3000</v>
      </c>
      <c r="E48" s="47">
        <v>3155.24</v>
      </c>
      <c r="F48" s="20">
        <v>26.7</v>
      </c>
      <c r="G48" s="36"/>
    </row>
    <row r="49" spans="1:7" s="37" customFormat="1" ht="57" customHeight="1">
      <c r="A49" s="3" t="s">
        <v>57</v>
      </c>
      <c r="B49" s="7" t="s">
        <v>58</v>
      </c>
      <c r="C49" s="47">
        <v>750300</v>
      </c>
      <c r="D49" s="47">
        <v>750300</v>
      </c>
      <c r="E49" s="47">
        <v>484335.07</v>
      </c>
      <c r="F49" s="20">
        <f t="shared" si="0"/>
        <v>64.55218845795015</v>
      </c>
      <c r="G49" s="36">
        <v>85.1</v>
      </c>
    </row>
    <row r="50" spans="1:7" s="37" customFormat="1" ht="14.25">
      <c r="A50" s="3" t="s">
        <v>66</v>
      </c>
      <c r="B50" s="7" t="s">
        <v>67</v>
      </c>
      <c r="C50" s="47">
        <v>72890</v>
      </c>
      <c r="D50" s="47">
        <v>72890</v>
      </c>
      <c r="E50" s="47">
        <v>72894.41</v>
      </c>
      <c r="F50" s="20">
        <v>100</v>
      </c>
      <c r="G50" s="36">
        <v>98.9</v>
      </c>
    </row>
    <row r="51" spans="1:7" s="37" customFormat="1" ht="14.25">
      <c r="A51" s="3" t="s">
        <v>70</v>
      </c>
      <c r="B51" s="7" t="s">
        <v>71</v>
      </c>
      <c r="C51" s="47">
        <v>72890</v>
      </c>
      <c r="D51" s="47">
        <v>72890</v>
      </c>
      <c r="E51" s="47">
        <v>72894.41</v>
      </c>
      <c r="F51" s="20">
        <v>100</v>
      </c>
      <c r="G51" s="36">
        <v>98.9</v>
      </c>
    </row>
    <row r="52" spans="1:7" s="37" customFormat="1" ht="33" customHeight="1">
      <c r="A52" s="3" t="s">
        <v>69</v>
      </c>
      <c r="B52" s="7" t="s">
        <v>72</v>
      </c>
      <c r="C52" s="47">
        <v>72890</v>
      </c>
      <c r="D52" s="47">
        <v>72890</v>
      </c>
      <c r="E52" s="47">
        <v>72894.41</v>
      </c>
      <c r="F52" s="20">
        <v>100</v>
      </c>
      <c r="G52" s="36">
        <v>98.9</v>
      </c>
    </row>
    <row r="53" spans="1:7" s="37" customFormat="1" ht="28.5" customHeight="1">
      <c r="A53" s="3" t="s">
        <v>75</v>
      </c>
      <c r="B53" s="7" t="s">
        <v>76</v>
      </c>
      <c r="C53" s="47"/>
      <c r="D53" s="47"/>
      <c r="E53" s="47"/>
      <c r="F53" s="20"/>
      <c r="G53" s="36"/>
    </row>
    <row r="54" spans="1:7" s="37" customFormat="1" ht="14.25">
      <c r="A54" s="14" t="s">
        <v>13</v>
      </c>
      <c r="B54" s="13" t="s">
        <v>26</v>
      </c>
      <c r="C54" s="49">
        <f>C55+C88+C91</f>
        <v>228603037.27</v>
      </c>
      <c r="D54" s="49">
        <f>D55+D88+D91</f>
        <v>228603037.27</v>
      </c>
      <c r="E54" s="49">
        <f>E55+E88+E91</f>
        <v>213448485.89000005</v>
      </c>
      <c r="F54" s="20">
        <f t="shared" si="0"/>
        <v>93.37080051036193</v>
      </c>
      <c r="G54" s="36">
        <v>99.6</v>
      </c>
    </row>
    <row r="55" spans="1:7" s="37" customFormat="1" ht="41.25" customHeight="1">
      <c r="A55" s="14" t="s">
        <v>14</v>
      </c>
      <c r="B55" s="13" t="s">
        <v>27</v>
      </c>
      <c r="C55" s="49">
        <f>C56+C57+C61+C62+C63+C64+C65+C66+C67+C72+C73+C74+C68+C69+C71+C75+C79+C70+C76+C77+C78+C83+C84+C85+C59+C80+C81+C82+C86+C87+C89+C90+C58+C60</f>
        <v>229152846</v>
      </c>
      <c r="D55" s="49">
        <f>D56+D57+D61+D62+D63+D64+D65+D66+D67+D72+D73+D74+D68+D69+D71+D75+D79+D70+D76+D77+D78+D83+D84+D85+D59+D80+D81+D82+D86+D87+D89+D90+D58+D60</f>
        <v>229152846</v>
      </c>
      <c r="E55" s="49">
        <f>E56+E57+E61+E62+E63+E64+E65+E66+E67+E72+E73+E74+E68+E69+E71+E75+E79+E70+E76+E77+E78+E83+E84+E85+E59+E80+E81+E82+E86+E87+E89+E90+E58+E60</f>
        <v>213982580.62000003</v>
      </c>
      <c r="F55" s="20">
        <f t="shared" si="0"/>
        <v>93.37984858368289</v>
      </c>
      <c r="G55" s="36">
        <v>97.7</v>
      </c>
    </row>
    <row r="56" spans="1:7" s="37" customFormat="1" ht="55.5" customHeight="1">
      <c r="A56" s="3" t="s">
        <v>63</v>
      </c>
      <c r="B56" s="7" t="s">
        <v>106</v>
      </c>
      <c r="C56" s="47">
        <v>42728600</v>
      </c>
      <c r="D56" s="47">
        <v>42728600</v>
      </c>
      <c r="E56" s="47">
        <v>42728600</v>
      </c>
      <c r="F56" s="20">
        <f t="shared" si="0"/>
        <v>100</v>
      </c>
      <c r="G56" s="36">
        <v>94.2</v>
      </c>
    </row>
    <row r="57" spans="1:7" s="37" customFormat="1" ht="29.25" customHeight="1" thickBot="1">
      <c r="A57" s="3" t="s">
        <v>130</v>
      </c>
      <c r="B57" s="7" t="s">
        <v>131</v>
      </c>
      <c r="C57" s="47">
        <v>150000</v>
      </c>
      <c r="D57" s="47">
        <v>150000</v>
      </c>
      <c r="E57" s="47">
        <v>150000</v>
      </c>
      <c r="F57" s="20">
        <v>100</v>
      </c>
      <c r="G57" s="36"/>
    </row>
    <row r="58" spans="1:7" s="37" customFormat="1" ht="36" customHeight="1" thickBot="1">
      <c r="A58" s="67" t="s">
        <v>233</v>
      </c>
      <c r="B58" s="66" t="s">
        <v>232</v>
      </c>
      <c r="C58" s="47">
        <v>1075400</v>
      </c>
      <c r="D58" s="47">
        <v>1075400</v>
      </c>
      <c r="E58" s="47">
        <v>1075400</v>
      </c>
      <c r="F58" s="20">
        <v>100</v>
      </c>
      <c r="G58" s="36"/>
    </row>
    <row r="59" spans="1:7" s="37" customFormat="1" ht="36" customHeight="1" thickBot="1">
      <c r="A59" s="3" t="s">
        <v>164</v>
      </c>
      <c r="B59" s="7" t="s">
        <v>165</v>
      </c>
      <c r="C59" s="47">
        <v>62370</v>
      </c>
      <c r="D59" s="47">
        <v>62370</v>
      </c>
      <c r="E59" s="47">
        <v>62370</v>
      </c>
      <c r="F59" s="20">
        <v>100</v>
      </c>
      <c r="G59" s="36"/>
    </row>
    <row r="60" spans="1:7" s="37" customFormat="1" ht="36" customHeight="1" thickBot="1">
      <c r="A60" s="67" t="s">
        <v>235</v>
      </c>
      <c r="B60" s="66" t="s">
        <v>234</v>
      </c>
      <c r="C60" s="47">
        <v>56600</v>
      </c>
      <c r="D60" s="47">
        <v>56600</v>
      </c>
      <c r="E60" s="47">
        <v>56600</v>
      </c>
      <c r="F60" s="20">
        <v>100</v>
      </c>
      <c r="G60" s="36"/>
    </row>
    <row r="61" spans="1:7" s="37" customFormat="1" ht="57.75" customHeight="1">
      <c r="A61" s="3" t="s">
        <v>91</v>
      </c>
      <c r="B61" s="7" t="s">
        <v>184</v>
      </c>
      <c r="C61" s="47">
        <v>137601300</v>
      </c>
      <c r="D61" s="47">
        <v>137601300</v>
      </c>
      <c r="E61" s="47">
        <v>137601300</v>
      </c>
      <c r="F61" s="20">
        <f aca="true" t="shared" si="1" ref="F61:F100">(E61*100)/C61</f>
        <v>100</v>
      </c>
      <c r="G61" s="36">
        <v>98.3</v>
      </c>
    </row>
    <row r="62" spans="1:7" s="37" customFormat="1" ht="43.5" customHeight="1">
      <c r="A62" s="3" t="s">
        <v>137</v>
      </c>
      <c r="B62" s="7" t="s">
        <v>88</v>
      </c>
      <c r="C62" s="47">
        <v>1135215</v>
      </c>
      <c r="D62" s="47">
        <v>1135215</v>
      </c>
      <c r="E62" s="47">
        <v>1132958.3</v>
      </c>
      <c r="F62" s="20">
        <f t="shared" si="1"/>
        <v>99.80120946252472</v>
      </c>
      <c r="G62" s="36">
        <v>81</v>
      </c>
    </row>
    <row r="63" spans="1:7" s="37" customFormat="1" ht="75" customHeight="1">
      <c r="A63" s="3" t="s">
        <v>90</v>
      </c>
      <c r="B63" s="7" t="s">
        <v>89</v>
      </c>
      <c r="C63" s="47">
        <v>197000</v>
      </c>
      <c r="D63" s="47">
        <v>197000</v>
      </c>
      <c r="E63" s="47">
        <v>196862.68</v>
      </c>
      <c r="F63" s="20">
        <f t="shared" si="1"/>
        <v>99.93029441624365</v>
      </c>
      <c r="G63" s="36">
        <v>99.9</v>
      </c>
    </row>
    <row r="64" spans="1:7" s="37" customFormat="1" ht="45" customHeight="1">
      <c r="A64" s="3" t="s">
        <v>119</v>
      </c>
      <c r="B64" s="7" t="s">
        <v>120</v>
      </c>
      <c r="C64" s="47">
        <v>793700</v>
      </c>
      <c r="D64" s="47">
        <v>793700</v>
      </c>
      <c r="E64" s="47">
        <v>793700</v>
      </c>
      <c r="F64" s="20">
        <f t="shared" si="1"/>
        <v>100</v>
      </c>
      <c r="G64" s="36">
        <v>105.1</v>
      </c>
    </row>
    <row r="65" spans="1:7" s="37" customFormat="1" ht="57.75" customHeight="1">
      <c r="A65" s="3" t="s">
        <v>92</v>
      </c>
      <c r="B65" s="7" t="s">
        <v>28</v>
      </c>
      <c r="C65" s="47">
        <v>203800</v>
      </c>
      <c r="D65" s="47">
        <v>203800</v>
      </c>
      <c r="E65" s="47">
        <v>203796.35</v>
      </c>
      <c r="F65" s="20">
        <f t="shared" si="1"/>
        <v>99.99820902845927</v>
      </c>
      <c r="G65" s="36">
        <v>100</v>
      </c>
    </row>
    <row r="66" spans="1:7" s="37" customFormat="1" ht="69" customHeight="1">
      <c r="A66" s="3" t="s">
        <v>193</v>
      </c>
      <c r="B66" s="7" t="s">
        <v>194</v>
      </c>
      <c r="C66" s="47">
        <v>65131</v>
      </c>
      <c r="D66" s="47">
        <v>65131</v>
      </c>
      <c r="E66" s="47">
        <v>65131</v>
      </c>
      <c r="F66" s="20">
        <f t="shared" si="1"/>
        <v>100</v>
      </c>
      <c r="G66" s="36">
        <v>91.3</v>
      </c>
    </row>
    <row r="67" spans="1:7" s="37" customFormat="1" ht="109.5" customHeight="1">
      <c r="A67" s="3" t="s">
        <v>107</v>
      </c>
      <c r="B67" s="7" t="s">
        <v>93</v>
      </c>
      <c r="C67" s="47">
        <v>383700</v>
      </c>
      <c r="D67" s="47">
        <v>383700</v>
      </c>
      <c r="E67" s="47">
        <v>383700</v>
      </c>
      <c r="F67" s="20">
        <f t="shared" si="1"/>
        <v>100</v>
      </c>
      <c r="G67" s="36">
        <v>100</v>
      </c>
    </row>
    <row r="68" spans="1:7" s="37" customFormat="1" ht="40.5" customHeight="1">
      <c r="A68" s="12" t="s">
        <v>226</v>
      </c>
      <c r="B68" s="7" t="s">
        <v>225</v>
      </c>
      <c r="C68" s="47">
        <v>811900</v>
      </c>
      <c r="D68" s="47">
        <v>811900</v>
      </c>
      <c r="E68" s="47">
        <v>597134.21</v>
      </c>
      <c r="F68" s="20">
        <f t="shared" si="1"/>
        <v>73.54775341790861</v>
      </c>
      <c r="G68" s="36"/>
    </row>
    <row r="69" spans="1:7" s="37" customFormat="1" ht="66.75" customHeight="1">
      <c r="A69" s="12" t="s">
        <v>211</v>
      </c>
      <c r="B69" s="7" t="s">
        <v>212</v>
      </c>
      <c r="C69" s="47">
        <v>14857900</v>
      </c>
      <c r="D69" s="47">
        <v>14857900</v>
      </c>
      <c r="E69" s="47"/>
      <c r="F69" s="20">
        <f t="shared" si="1"/>
        <v>0</v>
      </c>
      <c r="G69" s="36"/>
    </row>
    <row r="70" spans="1:7" s="37" customFormat="1" ht="45.75" customHeight="1">
      <c r="A70" s="12" t="s">
        <v>228</v>
      </c>
      <c r="B70" s="7" t="s">
        <v>143</v>
      </c>
      <c r="C70" s="47">
        <v>125730</v>
      </c>
      <c r="D70" s="47">
        <v>125730</v>
      </c>
      <c r="E70" s="47">
        <v>125730</v>
      </c>
      <c r="F70" s="20">
        <f t="shared" si="1"/>
        <v>100</v>
      </c>
      <c r="G70" s="36"/>
    </row>
    <row r="71" spans="1:7" s="37" customFormat="1" ht="42.75" customHeight="1">
      <c r="A71" s="12" t="s">
        <v>207</v>
      </c>
      <c r="B71" s="7" t="s">
        <v>206</v>
      </c>
      <c r="C71" s="47">
        <v>5700</v>
      </c>
      <c r="D71" s="47">
        <v>5700</v>
      </c>
      <c r="E71" s="47">
        <v>5700</v>
      </c>
      <c r="F71" s="20">
        <f t="shared" si="1"/>
        <v>100</v>
      </c>
      <c r="G71" s="36">
        <v>89.1</v>
      </c>
    </row>
    <row r="72" spans="1:7" s="37" customFormat="1" ht="84.75" customHeight="1">
      <c r="A72" s="18" t="s">
        <v>94</v>
      </c>
      <c r="B72" s="7" t="s">
        <v>114</v>
      </c>
      <c r="C72" s="47">
        <v>185000</v>
      </c>
      <c r="D72" s="47">
        <v>185000</v>
      </c>
      <c r="E72" s="47">
        <v>185000</v>
      </c>
      <c r="F72" s="20">
        <f t="shared" si="1"/>
        <v>100</v>
      </c>
      <c r="G72" s="36">
        <v>100</v>
      </c>
    </row>
    <row r="73" spans="1:7" s="37" customFormat="1" ht="87" customHeight="1">
      <c r="A73" s="18" t="s">
        <v>95</v>
      </c>
      <c r="B73" s="7" t="s">
        <v>115</v>
      </c>
      <c r="C73" s="47">
        <v>207100</v>
      </c>
      <c r="D73" s="47">
        <v>207100</v>
      </c>
      <c r="E73" s="47">
        <v>207099.98</v>
      </c>
      <c r="F73" s="20">
        <f t="shared" si="1"/>
        <v>99.99999034282955</v>
      </c>
      <c r="G73" s="36">
        <v>100</v>
      </c>
    </row>
    <row r="74" spans="1:7" s="37" customFormat="1" ht="93" customHeight="1">
      <c r="A74" s="3" t="s">
        <v>132</v>
      </c>
      <c r="B74" s="7" t="s">
        <v>138</v>
      </c>
      <c r="C74" s="47">
        <v>1200000</v>
      </c>
      <c r="D74" s="47">
        <v>1200000</v>
      </c>
      <c r="E74" s="47">
        <v>1200000</v>
      </c>
      <c r="F74" s="20">
        <f t="shared" si="1"/>
        <v>100</v>
      </c>
      <c r="G74" s="36">
        <v>90</v>
      </c>
    </row>
    <row r="75" spans="1:7" s="37" customFormat="1" ht="62.25" customHeight="1">
      <c r="A75" s="3" t="s">
        <v>135</v>
      </c>
      <c r="B75" s="7" t="s">
        <v>136</v>
      </c>
      <c r="C75" s="47">
        <v>195000</v>
      </c>
      <c r="D75" s="47">
        <v>195000</v>
      </c>
      <c r="E75" s="47">
        <v>195000</v>
      </c>
      <c r="F75" s="20">
        <f t="shared" si="1"/>
        <v>100</v>
      </c>
      <c r="G75" s="36">
        <v>100</v>
      </c>
    </row>
    <row r="76" spans="1:7" s="37" customFormat="1" ht="57" customHeight="1">
      <c r="A76" s="3" t="s">
        <v>186</v>
      </c>
      <c r="B76" s="7" t="s">
        <v>185</v>
      </c>
      <c r="C76" s="47">
        <v>19079600</v>
      </c>
      <c r="D76" s="47">
        <v>19079600</v>
      </c>
      <c r="E76" s="47">
        <v>19079600</v>
      </c>
      <c r="F76" s="20">
        <v>100</v>
      </c>
      <c r="G76" s="36">
        <v>95.1</v>
      </c>
    </row>
    <row r="77" spans="1:7" s="37" customFormat="1" ht="69" customHeight="1">
      <c r="A77" s="3" t="s">
        <v>128</v>
      </c>
      <c r="B77" s="7" t="s">
        <v>129</v>
      </c>
      <c r="C77" s="47">
        <v>195200</v>
      </c>
      <c r="D77" s="47">
        <v>195200</v>
      </c>
      <c r="E77" s="47">
        <v>144941.3</v>
      </c>
      <c r="F77" s="20">
        <f t="shared" si="1"/>
        <v>74.25271516393441</v>
      </c>
      <c r="G77" s="36">
        <v>74.2</v>
      </c>
    </row>
    <row r="78" spans="1:7" s="37" customFormat="1" ht="58.5" customHeight="1">
      <c r="A78" s="3" t="s">
        <v>113</v>
      </c>
      <c r="B78" s="7" t="s">
        <v>116</v>
      </c>
      <c r="C78" s="47">
        <v>25800</v>
      </c>
      <c r="D78" s="47">
        <v>25800</v>
      </c>
      <c r="E78" s="47">
        <v>25800</v>
      </c>
      <c r="F78" s="20">
        <f t="shared" si="1"/>
        <v>100</v>
      </c>
      <c r="G78" s="36">
        <v>477.8</v>
      </c>
    </row>
    <row r="79" spans="1:7" s="37" customFormat="1" ht="90" customHeight="1">
      <c r="A79" s="3" t="s">
        <v>108</v>
      </c>
      <c r="B79" s="7" t="s">
        <v>112</v>
      </c>
      <c r="C79" s="47">
        <v>97400</v>
      </c>
      <c r="D79" s="47">
        <v>97400</v>
      </c>
      <c r="E79" s="47">
        <v>97400</v>
      </c>
      <c r="F79" s="20">
        <f t="shared" si="1"/>
        <v>100</v>
      </c>
      <c r="G79" s="36">
        <v>111.1</v>
      </c>
    </row>
    <row r="80" spans="1:7" s="37" customFormat="1" ht="73.5" customHeight="1">
      <c r="A80" s="3" t="s">
        <v>171</v>
      </c>
      <c r="B80" s="7" t="s">
        <v>170</v>
      </c>
      <c r="C80" s="47">
        <v>3509900</v>
      </c>
      <c r="D80" s="47">
        <v>3509900</v>
      </c>
      <c r="E80" s="47">
        <v>3509900</v>
      </c>
      <c r="F80" s="20">
        <f t="shared" si="1"/>
        <v>100</v>
      </c>
      <c r="G80" s="36">
        <v>119.9</v>
      </c>
    </row>
    <row r="81" spans="1:7" s="37" customFormat="1" ht="111.75" customHeight="1">
      <c r="A81" s="3" t="s">
        <v>173</v>
      </c>
      <c r="B81" s="7" t="s">
        <v>172</v>
      </c>
      <c r="C81" s="47">
        <v>813500</v>
      </c>
      <c r="D81" s="47">
        <v>813500</v>
      </c>
      <c r="E81" s="47">
        <v>813500</v>
      </c>
      <c r="F81" s="20">
        <f t="shared" si="1"/>
        <v>100</v>
      </c>
      <c r="G81" s="36">
        <v>94.6</v>
      </c>
    </row>
    <row r="82" spans="1:7" s="37" customFormat="1" ht="122.25" customHeight="1">
      <c r="A82" s="3" t="s">
        <v>175</v>
      </c>
      <c r="B82" s="7" t="s">
        <v>174</v>
      </c>
      <c r="C82" s="47">
        <v>92500</v>
      </c>
      <c r="D82" s="47">
        <v>92500</v>
      </c>
      <c r="E82" s="47">
        <v>92493.8</v>
      </c>
      <c r="F82" s="20">
        <f t="shared" si="1"/>
        <v>99.9932972972973</v>
      </c>
      <c r="G82" s="36">
        <v>100</v>
      </c>
    </row>
    <row r="83" spans="1:7" s="37" customFormat="1" ht="72" customHeight="1">
      <c r="A83" s="3" t="s">
        <v>125</v>
      </c>
      <c r="B83" s="7" t="s">
        <v>123</v>
      </c>
      <c r="C83" s="47">
        <v>1078400</v>
      </c>
      <c r="D83" s="47">
        <v>1078400</v>
      </c>
      <c r="E83" s="47">
        <v>1033463</v>
      </c>
      <c r="F83" s="20">
        <f t="shared" si="1"/>
        <v>95.83299332344214</v>
      </c>
      <c r="G83" s="36">
        <v>107</v>
      </c>
    </row>
    <row r="84" spans="1:7" s="37" customFormat="1" ht="72" customHeight="1">
      <c r="A84" s="3" t="s">
        <v>126</v>
      </c>
      <c r="B84" s="7" t="s">
        <v>123</v>
      </c>
      <c r="C84" s="47">
        <v>696000</v>
      </c>
      <c r="D84" s="47">
        <v>696000</v>
      </c>
      <c r="E84" s="47">
        <v>696000</v>
      </c>
      <c r="F84" s="20">
        <f t="shared" si="1"/>
        <v>100</v>
      </c>
      <c r="G84" s="36">
        <v>100</v>
      </c>
    </row>
    <row r="85" spans="1:7" s="37" customFormat="1" ht="69.75" customHeight="1">
      <c r="A85" s="3" t="s">
        <v>124</v>
      </c>
      <c r="B85" s="7" t="s">
        <v>123</v>
      </c>
      <c r="C85" s="47">
        <v>1281600</v>
      </c>
      <c r="D85" s="47">
        <v>1281600</v>
      </c>
      <c r="E85" s="47">
        <v>1281600</v>
      </c>
      <c r="F85" s="20">
        <f t="shared" si="1"/>
        <v>100</v>
      </c>
      <c r="G85" s="36">
        <v>104</v>
      </c>
    </row>
    <row r="86" spans="1:7" s="37" customFormat="1" ht="54" customHeight="1">
      <c r="A86" s="3" t="s">
        <v>189</v>
      </c>
      <c r="B86" s="7" t="s">
        <v>191</v>
      </c>
      <c r="C86" s="47">
        <v>200000</v>
      </c>
      <c r="D86" s="47">
        <v>200000</v>
      </c>
      <c r="E86" s="47">
        <v>200000</v>
      </c>
      <c r="F86" s="20">
        <f t="shared" si="1"/>
        <v>100</v>
      </c>
      <c r="G86" s="36"/>
    </row>
    <row r="87" spans="1:7" s="37" customFormat="1" ht="69.75" customHeight="1">
      <c r="A87" s="3" t="s">
        <v>190</v>
      </c>
      <c r="B87" s="7" t="s">
        <v>192</v>
      </c>
      <c r="C87" s="47"/>
      <c r="D87" s="47"/>
      <c r="E87" s="47"/>
      <c r="F87" s="20"/>
      <c r="G87" s="36"/>
    </row>
    <row r="88" spans="1:7" s="37" customFormat="1" ht="131.25" customHeight="1">
      <c r="A88" s="3" t="s">
        <v>213</v>
      </c>
      <c r="B88" s="65" t="s">
        <v>216</v>
      </c>
      <c r="C88" s="47"/>
      <c r="D88" s="47"/>
      <c r="E88" s="47"/>
      <c r="F88" s="20"/>
      <c r="G88" s="36"/>
    </row>
    <row r="89" spans="1:7" s="37" customFormat="1" ht="72.75" customHeight="1">
      <c r="A89" s="3" t="s">
        <v>214</v>
      </c>
      <c r="B89" s="65" t="s">
        <v>218</v>
      </c>
      <c r="C89" s="47">
        <v>400</v>
      </c>
      <c r="D89" s="47">
        <v>400</v>
      </c>
      <c r="E89" s="47">
        <v>400</v>
      </c>
      <c r="F89" s="20">
        <v>100</v>
      </c>
      <c r="G89" s="36"/>
    </row>
    <row r="90" spans="1:7" s="37" customFormat="1" ht="41.25">
      <c r="A90" s="3" t="s">
        <v>215</v>
      </c>
      <c r="B90" s="65" t="s">
        <v>217</v>
      </c>
      <c r="C90" s="47">
        <v>41400</v>
      </c>
      <c r="D90" s="47">
        <v>41400</v>
      </c>
      <c r="E90" s="47">
        <v>41400</v>
      </c>
      <c r="F90" s="20">
        <v>100</v>
      </c>
      <c r="G90" s="36"/>
    </row>
    <row r="91" spans="1:7" s="37" customFormat="1" ht="57.75" customHeight="1">
      <c r="A91" s="3" t="s">
        <v>158</v>
      </c>
      <c r="B91" s="7" t="s">
        <v>159</v>
      </c>
      <c r="C91" s="47">
        <v>-549808.73</v>
      </c>
      <c r="D91" s="47">
        <v>-549808.73</v>
      </c>
      <c r="E91" s="47">
        <v>-534094.73</v>
      </c>
      <c r="F91" s="20">
        <f t="shared" si="1"/>
        <v>97.14191515292964</v>
      </c>
      <c r="G91" s="36">
        <v>11.7</v>
      </c>
    </row>
    <row r="92" spans="1:7" s="37" customFormat="1" ht="14.25">
      <c r="A92" s="27"/>
      <c r="B92" s="13" t="s">
        <v>29</v>
      </c>
      <c r="C92" s="49">
        <f>C6+C54</f>
        <v>299494693.47</v>
      </c>
      <c r="D92" s="49">
        <f>D6+D54</f>
        <v>299494693.47</v>
      </c>
      <c r="E92" s="49">
        <f>E6+E54</f>
        <v>289002259.00000006</v>
      </c>
      <c r="F92" s="20">
        <f t="shared" si="1"/>
        <v>96.49662090889402</v>
      </c>
      <c r="G92" s="36">
        <v>108.7</v>
      </c>
    </row>
    <row r="93" spans="1:7" s="24" customFormat="1" ht="14.25">
      <c r="A93" s="38"/>
      <c r="B93" s="39" t="s">
        <v>30</v>
      </c>
      <c r="C93" s="51"/>
      <c r="D93" s="51"/>
      <c r="E93" s="51"/>
      <c r="F93" s="20"/>
      <c r="G93" s="20"/>
    </row>
    <row r="94" spans="1:7" s="37" customFormat="1" ht="14.25">
      <c r="A94" s="9" t="s">
        <v>32</v>
      </c>
      <c r="B94" s="7" t="s">
        <v>122</v>
      </c>
      <c r="C94" s="47">
        <v>21860803.22</v>
      </c>
      <c r="D94" s="47">
        <v>21860803.22</v>
      </c>
      <c r="E94" s="47">
        <v>21490578.91</v>
      </c>
      <c r="F94" s="20">
        <f t="shared" si="1"/>
        <v>98.30644690282337</v>
      </c>
      <c r="G94" s="36">
        <v>105.2</v>
      </c>
    </row>
    <row r="95" spans="1:7" s="37" customFormat="1" ht="17.25" customHeight="1">
      <c r="A95" s="28"/>
      <c r="B95" s="7" t="s">
        <v>73</v>
      </c>
      <c r="C95" s="47">
        <v>17340687.58</v>
      </c>
      <c r="D95" s="47">
        <v>17340687.58</v>
      </c>
      <c r="E95" s="47">
        <v>17209930.44</v>
      </c>
      <c r="F95" s="20">
        <f t="shared" si="1"/>
        <v>99.24595181478959</v>
      </c>
      <c r="G95" s="36">
        <v>102</v>
      </c>
    </row>
    <row r="96" spans="1:7" s="37" customFormat="1" ht="27">
      <c r="A96" s="46" t="s">
        <v>161</v>
      </c>
      <c r="B96" s="7" t="s">
        <v>162</v>
      </c>
      <c r="C96" s="47">
        <v>1124382</v>
      </c>
      <c r="D96" s="47">
        <v>1124382</v>
      </c>
      <c r="E96" s="47">
        <v>1047076.62</v>
      </c>
      <c r="F96" s="20">
        <f t="shared" si="1"/>
        <v>93.12463379883349</v>
      </c>
      <c r="G96" s="36">
        <v>149.6</v>
      </c>
    </row>
    <row r="97" spans="1:7" s="37" customFormat="1" ht="27">
      <c r="A97" s="46"/>
      <c r="B97" s="7" t="s">
        <v>181</v>
      </c>
      <c r="C97" s="47">
        <v>1074432</v>
      </c>
      <c r="D97" s="47">
        <v>1074432</v>
      </c>
      <c r="E97" s="47">
        <v>1000606.26</v>
      </c>
      <c r="F97" s="20">
        <f t="shared" si="1"/>
        <v>93.12885878305933</v>
      </c>
      <c r="G97" s="36">
        <v>145.8</v>
      </c>
    </row>
    <row r="98" spans="1:7" s="37" customFormat="1" ht="14.25">
      <c r="A98" s="9" t="s">
        <v>33</v>
      </c>
      <c r="B98" s="7" t="s">
        <v>31</v>
      </c>
      <c r="C98" s="47">
        <v>30647768.39</v>
      </c>
      <c r="D98" s="47">
        <v>30647768.39</v>
      </c>
      <c r="E98" s="47">
        <v>15505840.97</v>
      </c>
      <c r="F98" s="20">
        <f t="shared" si="1"/>
        <v>50.59370317826916</v>
      </c>
      <c r="G98" s="36">
        <v>996.6</v>
      </c>
    </row>
    <row r="99" spans="1:7" s="37" customFormat="1" ht="18.75" customHeight="1">
      <c r="A99" s="9"/>
      <c r="B99" s="7" t="s">
        <v>74</v>
      </c>
      <c r="C99" s="47">
        <v>1650000</v>
      </c>
      <c r="D99" s="47">
        <v>1650000</v>
      </c>
      <c r="E99" s="47">
        <v>1649979.86</v>
      </c>
      <c r="F99" s="20">
        <f t="shared" si="1"/>
        <v>99.9987793939394</v>
      </c>
      <c r="G99" s="36">
        <v>115.3</v>
      </c>
    </row>
    <row r="100" spans="1:7" s="37" customFormat="1" ht="18.75" customHeight="1">
      <c r="A100" s="9" t="s">
        <v>220</v>
      </c>
      <c r="B100" s="7" t="s">
        <v>221</v>
      </c>
      <c r="C100" s="47">
        <v>853300</v>
      </c>
      <c r="D100" s="47">
        <v>853500</v>
      </c>
      <c r="E100" s="47">
        <v>638534.21</v>
      </c>
      <c r="F100" s="20">
        <f t="shared" si="1"/>
        <v>74.83115082620415</v>
      </c>
      <c r="G100" s="36"/>
    </row>
    <row r="101" spans="1:7" s="37" customFormat="1" ht="18.75" customHeight="1">
      <c r="A101" s="9" t="s">
        <v>176</v>
      </c>
      <c r="B101" s="7" t="s">
        <v>177</v>
      </c>
      <c r="C101" s="47">
        <v>26567818.39</v>
      </c>
      <c r="D101" s="47">
        <v>26567818.39</v>
      </c>
      <c r="E101" s="47">
        <v>11656896.9</v>
      </c>
      <c r="F101" s="20">
        <f aca="true" t="shared" si="2" ref="F101:F133">(E101*100)/C101</f>
        <v>43.87600339961523</v>
      </c>
      <c r="G101" s="36"/>
    </row>
    <row r="102" spans="1:7" s="37" customFormat="1" ht="27" customHeight="1">
      <c r="A102" s="9" t="s">
        <v>96</v>
      </c>
      <c r="B102" s="7" t="s">
        <v>140</v>
      </c>
      <c r="C102" s="47">
        <v>1807000</v>
      </c>
      <c r="D102" s="47">
        <v>1807000</v>
      </c>
      <c r="E102" s="47">
        <v>1806979.86</v>
      </c>
      <c r="F102" s="20">
        <f t="shared" si="2"/>
        <v>99.99888544548976</v>
      </c>
      <c r="G102" s="36">
        <v>118.4</v>
      </c>
    </row>
    <row r="103" spans="1:7" s="37" customFormat="1" ht="44.25" customHeight="1">
      <c r="A103" s="9" t="s">
        <v>96</v>
      </c>
      <c r="B103" s="7" t="s">
        <v>163</v>
      </c>
      <c r="C103" s="47">
        <v>69650</v>
      </c>
      <c r="D103" s="47">
        <v>69650</v>
      </c>
      <c r="E103" s="47">
        <v>53600</v>
      </c>
      <c r="F103" s="20">
        <f t="shared" si="2"/>
        <v>76.9562096195262</v>
      </c>
      <c r="G103" s="36">
        <v>180.4</v>
      </c>
    </row>
    <row r="104" spans="1:7" s="37" customFormat="1" ht="61.5" customHeight="1">
      <c r="A104" s="9" t="s">
        <v>96</v>
      </c>
      <c r="B104" s="7" t="s">
        <v>227</v>
      </c>
      <c r="C104" s="47">
        <v>18000</v>
      </c>
      <c r="D104" s="47">
        <v>18000</v>
      </c>
      <c r="E104" s="47">
        <v>18000</v>
      </c>
      <c r="F104" s="20">
        <f t="shared" si="2"/>
        <v>100</v>
      </c>
      <c r="G104" s="36"/>
    </row>
    <row r="105" spans="1:7" s="37" customFormat="1" ht="61.5" customHeight="1">
      <c r="A105" s="9" t="s">
        <v>96</v>
      </c>
      <c r="B105" s="7" t="s">
        <v>236</v>
      </c>
      <c r="C105" s="47">
        <v>1075400</v>
      </c>
      <c r="D105" s="47">
        <v>1075400</v>
      </c>
      <c r="E105" s="47">
        <v>1075400</v>
      </c>
      <c r="F105" s="20">
        <f t="shared" si="2"/>
        <v>100</v>
      </c>
      <c r="G105" s="36"/>
    </row>
    <row r="106" spans="1:7" s="37" customFormat="1" ht="61.5" customHeight="1">
      <c r="A106" s="9" t="s">
        <v>96</v>
      </c>
      <c r="B106" s="7" t="s">
        <v>237</v>
      </c>
      <c r="C106" s="47">
        <v>56600</v>
      </c>
      <c r="D106" s="47">
        <v>56600</v>
      </c>
      <c r="E106" s="47">
        <v>56600</v>
      </c>
      <c r="F106" s="20">
        <f t="shared" si="2"/>
        <v>100</v>
      </c>
      <c r="G106" s="36"/>
    </row>
    <row r="107" spans="1:7" s="37" customFormat="1" ht="132" customHeight="1">
      <c r="A107" s="9" t="s">
        <v>96</v>
      </c>
      <c r="B107" s="65" t="s">
        <v>238</v>
      </c>
      <c r="C107" s="47">
        <v>200000</v>
      </c>
      <c r="D107" s="47">
        <v>200000</v>
      </c>
      <c r="E107" s="47">
        <v>200000</v>
      </c>
      <c r="F107" s="20"/>
      <c r="G107" s="36"/>
    </row>
    <row r="108" spans="1:7" s="37" customFormat="1" ht="14.25">
      <c r="A108" s="9" t="s">
        <v>34</v>
      </c>
      <c r="B108" s="7" t="s">
        <v>38</v>
      </c>
      <c r="C108" s="47">
        <v>211289899.2</v>
      </c>
      <c r="D108" s="47">
        <v>211289899.2</v>
      </c>
      <c r="E108" s="47">
        <v>211259096.28</v>
      </c>
      <c r="F108" s="20">
        <f t="shared" si="2"/>
        <v>99.9854214895664</v>
      </c>
      <c r="G108" s="36">
        <v>99.6</v>
      </c>
    </row>
    <row r="109" spans="1:7" s="37" customFormat="1" ht="27.75" customHeight="1">
      <c r="A109" s="28" t="s">
        <v>34</v>
      </c>
      <c r="B109" s="7" t="s">
        <v>182</v>
      </c>
      <c r="C109" s="52">
        <v>181504437.02</v>
      </c>
      <c r="D109" s="47">
        <v>181504437.02</v>
      </c>
      <c r="E109" s="47">
        <v>181501800.67</v>
      </c>
      <c r="F109" s="20">
        <f t="shared" si="2"/>
        <v>99.99854750107309</v>
      </c>
      <c r="G109" s="36">
        <v>98</v>
      </c>
    </row>
    <row r="110" spans="1:7" s="37" customFormat="1" ht="14.25">
      <c r="A110" s="9" t="s">
        <v>35</v>
      </c>
      <c r="B110" s="7" t="s">
        <v>146</v>
      </c>
      <c r="C110" s="47">
        <v>32224531</v>
      </c>
      <c r="D110" s="47">
        <v>32224531</v>
      </c>
      <c r="E110" s="47">
        <v>32224530.98</v>
      </c>
      <c r="F110" s="20">
        <f t="shared" si="2"/>
        <v>99.99999993793548</v>
      </c>
      <c r="G110" s="36">
        <v>107.2</v>
      </c>
    </row>
    <row r="111" spans="1:7" s="37" customFormat="1" ht="25.5" customHeight="1">
      <c r="A111" s="28" t="s">
        <v>35</v>
      </c>
      <c r="B111" s="7" t="s">
        <v>182</v>
      </c>
      <c r="C111" s="47">
        <v>27046700</v>
      </c>
      <c r="D111" s="47">
        <v>27046700</v>
      </c>
      <c r="E111" s="47">
        <v>27046699.98</v>
      </c>
      <c r="F111" s="20">
        <f t="shared" si="2"/>
        <v>99.99999992605383</v>
      </c>
      <c r="G111" s="36">
        <v>103.6</v>
      </c>
    </row>
    <row r="112" spans="1:7" s="37" customFormat="1" ht="14.25">
      <c r="A112" s="9" t="s">
        <v>36</v>
      </c>
      <c r="B112" s="7" t="s">
        <v>39</v>
      </c>
      <c r="C112" s="47">
        <v>29758831</v>
      </c>
      <c r="D112" s="47">
        <v>29758831</v>
      </c>
      <c r="E112" s="47">
        <v>29758831</v>
      </c>
      <c r="F112" s="20">
        <f t="shared" si="2"/>
        <v>100</v>
      </c>
      <c r="G112" s="58">
        <v>108.7</v>
      </c>
    </row>
    <row r="113" spans="1:7" s="37" customFormat="1" ht="16.5" customHeight="1">
      <c r="A113" s="29" t="s">
        <v>37</v>
      </c>
      <c r="B113" s="7" t="s">
        <v>157</v>
      </c>
      <c r="C113" s="47">
        <v>2465700</v>
      </c>
      <c r="D113" s="47">
        <v>2465700</v>
      </c>
      <c r="E113" s="47">
        <v>2465699.98</v>
      </c>
      <c r="F113" s="20">
        <f t="shared" si="2"/>
        <v>99.99999918887131</v>
      </c>
      <c r="G113" s="36">
        <v>97.4</v>
      </c>
    </row>
    <row r="114" spans="1:7" s="37" customFormat="1" ht="14.25">
      <c r="A114" s="30">
        <v>1000</v>
      </c>
      <c r="B114" s="13" t="s">
        <v>40</v>
      </c>
      <c r="C114" s="49">
        <f>C115+C116+C121+C117+C118+C119+C120</f>
        <v>3159215</v>
      </c>
      <c r="D114" s="49">
        <f>D115+D116+D121+D117+D118+D119+D120</f>
        <v>3159215</v>
      </c>
      <c r="E114" s="49">
        <f>E115+E116+E121+E117+E118+E119+E120</f>
        <v>3125687.09</v>
      </c>
      <c r="F114" s="20">
        <f t="shared" si="2"/>
        <v>98.93872655074125</v>
      </c>
      <c r="G114" s="36">
        <v>93.9</v>
      </c>
    </row>
    <row r="115" spans="1:7" s="37" customFormat="1" ht="25.5" customHeight="1">
      <c r="A115" s="31" t="s">
        <v>98</v>
      </c>
      <c r="B115" s="40" t="s">
        <v>99</v>
      </c>
      <c r="C115" s="53">
        <v>85000</v>
      </c>
      <c r="D115" s="53">
        <v>85000</v>
      </c>
      <c r="E115" s="53">
        <v>80213.5</v>
      </c>
      <c r="F115" s="20">
        <f t="shared" si="2"/>
        <v>94.36882352941177</v>
      </c>
      <c r="G115" s="56">
        <v>122</v>
      </c>
    </row>
    <row r="116" spans="1:7" s="37" customFormat="1" ht="33" customHeight="1">
      <c r="A116" s="9">
        <v>1003</v>
      </c>
      <c r="B116" s="7" t="s">
        <v>160</v>
      </c>
      <c r="C116" s="47">
        <v>1135215</v>
      </c>
      <c r="D116" s="47">
        <v>1135215</v>
      </c>
      <c r="E116" s="47">
        <v>1132958.3</v>
      </c>
      <c r="F116" s="20">
        <f t="shared" si="2"/>
        <v>99.80120946252472</v>
      </c>
      <c r="G116" s="36">
        <v>81</v>
      </c>
    </row>
    <row r="117" spans="1:7" s="37" customFormat="1" ht="89.25" customHeight="1">
      <c r="A117" s="9" t="s">
        <v>222</v>
      </c>
      <c r="B117" s="7" t="s">
        <v>223</v>
      </c>
      <c r="C117" s="47">
        <v>550000</v>
      </c>
      <c r="D117" s="47">
        <v>550000</v>
      </c>
      <c r="E117" s="47">
        <v>523515.29</v>
      </c>
      <c r="F117" s="20">
        <f t="shared" si="2"/>
        <v>95.18459818181819</v>
      </c>
      <c r="G117" s="36">
        <v>94.9</v>
      </c>
    </row>
    <row r="118" spans="1:7" s="37" customFormat="1" ht="46.5" customHeight="1">
      <c r="A118" s="9" t="s">
        <v>222</v>
      </c>
      <c r="B118" s="7" t="s">
        <v>224</v>
      </c>
      <c r="C118" s="47">
        <v>900</v>
      </c>
      <c r="D118" s="47">
        <v>900</v>
      </c>
      <c r="E118" s="47">
        <v>900</v>
      </c>
      <c r="F118" s="20">
        <f t="shared" si="2"/>
        <v>100</v>
      </c>
      <c r="G118" s="36"/>
    </row>
    <row r="119" spans="1:7" s="37" customFormat="1" ht="46.5" customHeight="1">
      <c r="A119" s="9" t="s">
        <v>222</v>
      </c>
      <c r="B119" s="7" t="s">
        <v>229</v>
      </c>
      <c r="C119" s="47">
        <v>62370</v>
      </c>
      <c r="D119" s="47">
        <v>62370</v>
      </c>
      <c r="E119" s="47">
        <v>62370</v>
      </c>
      <c r="F119" s="20">
        <f t="shared" si="2"/>
        <v>100</v>
      </c>
      <c r="G119" s="36"/>
    </row>
    <row r="120" spans="1:7" s="37" customFormat="1" ht="30" customHeight="1">
      <c r="A120" s="9" t="s">
        <v>222</v>
      </c>
      <c r="B120" s="7" t="s">
        <v>230</v>
      </c>
      <c r="C120" s="47">
        <v>125730</v>
      </c>
      <c r="D120" s="47">
        <v>125730</v>
      </c>
      <c r="E120" s="47">
        <v>125730</v>
      </c>
      <c r="F120" s="20">
        <f t="shared" si="2"/>
        <v>100</v>
      </c>
      <c r="G120" s="36"/>
    </row>
    <row r="121" spans="1:7" s="37" customFormat="1" ht="18.75" customHeight="1">
      <c r="A121" s="32" t="s">
        <v>81</v>
      </c>
      <c r="B121" s="41" t="s">
        <v>139</v>
      </c>
      <c r="C121" s="54">
        <v>1200000</v>
      </c>
      <c r="D121" s="55">
        <v>1200000</v>
      </c>
      <c r="E121" s="54">
        <v>1200000</v>
      </c>
      <c r="F121" s="20">
        <f t="shared" si="2"/>
        <v>100</v>
      </c>
      <c r="G121" s="36">
        <v>90</v>
      </c>
    </row>
    <row r="122" spans="1:7" s="37" customFormat="1" ht="16.5" customHeight="1">
      <c r="A122" s="32" t="s">
        <v>121</v>
      </c>
      <c r="B122" s="41" t="s">
        <v>141</v>
      </c>
      <c r="C122" s="54">
        <v>50000</v>
      </c>
      <c r="D122" s="55">
        <v>50000</v>
      </c>
      <c r="E122" s="54">
        <v>49924.15</v>
      </c>
      <c r="F122" s="20">
        <f t="shared" si="2"/>
        <v>99.8483</v>
      </c>
      <c r="G122" s="36">
        <v>108.8</v>
      </c>
    </row>
    <row r="123" spans="1:7" s="37" customFormat="1" ht="14.25" customHeight="1">
      <c r="A123" s="32" t="s">
        <v>148</v>
      </c>
      <c r="B123" s="41" t="s">
        <v>149</v>
      </c>
      <c r="C123" s="54">
        <v>50000</v>
      </c>
      <c r="D123" s="55">
        <v>50000</v>
      </c>
      <c r="E123" s="54">
        <v>49924.15</v>
      </c>
      <c r="F123" s="20">
        <f t="shared" si="2"/>
        <v>99.8483</v>
      </c>
      <c r="G123" s="36">
        <v>108.8</v>
      </c>
    </row>
    <row r="124" spans="1:7" s="37" customFormat="1" ht="14.25" customHeight="1">
      <c r="A124" s="32" t="s">
        <v>150</v>
      </c>
      <c r="B124" s="41" t="s">
        <v>151</v>
      </c>
      <c r="C124" s="54">
        <v>250000</v>
      </c>
      <c r="D124" s="55">
        <v>250000</v>
      </c>
      <c r="E124" s="54">
        <v>250000</v>
      </c>
      <c r="F124" s="20">
        <f t="shared" si="2"/>
        <v>100</v>
      </c>
      <c r="G124" s="36">
        <v>250</v>
      </c>
    </row>
    <row r="125" spans="1:7" s="37" customFormat="1" ht="15.75" customHeight="1">
      <c r="A125" s="32" t="s">
        <v>152</v>
      </c>
      <c r="B125" s="41" t="s">
        <v>97</v>
      </c>
      <c r="C125" s="54">
        <v>250000</v>
      </c>
      <c r="D125" s="55">
        <v>250000</v>
      </c>
      <c r="E125" s="54">
        <v>250000</v>
      </c>
      <c r="F125" s="20">
        <f t="shared" si="2"/>
        <v>100</v>
      </c>
      <c r="G125" s="36">
        <v>250</v>
      </c>
    </row>
    <row r="126" spans="1:7" s="37" customFormat="1" ht="30" customHeight="1">
      <c r="A126" s="32" t="s">
        <v>153</v>
      </c>
      <c r="B126" s="41" t="s">
        <v>154</v>
      </c>
      <c r="C126" s="54">
        <v>4500</v>
      </c>
      <c r="D126" s="55">
        <v>4500</v>
      </c>
      <c r="E126" s="54">
        <v>4500</v>
      </c>
      <c r="F126" s="20">
        <f t="shared" si="2"/>
        <v>100</v>
      </c>
      <c r="G126" s="36">
        <v>20.7</v>
      </c>
    </row>
    <row r="127" spans="1:7" s="37" customFormat="1" ht="27" customHeight="1">
      <c r="A127" s="32" t="s">
        <v>155</v>
      </c>
      <c r="B127" s="41" t="s">
        <v>156</v>
      </c>
      <c r="C127" s="54">
        <v>4500</v>
      </c>
      <c r="D127" s="55">
        <v>4500</v>
      </c>
      <c r="E127" s="54">
        <v>4500</v>
      </c>
      <c r="F127" s="20">
        <f t="shared" si="2"/>
        <v>100</v>
      </c>
      <c r="G127" s="36">
        <v>20.7</v>
      </c>
    </row>
    <row r="128" spans="1:7" s="37" customFormat="1" ht="14.25">
      <c r="A128" s="9" t="s">
        <v>147</v>
      </c>
      <c r="B128" s="7" t="s">
        <v>142</v>
      </c>
      <c r="C128" s="47">
        <v>830110</v>
      </c>
      <c r="D128" s="47">
        <v>830110</v>
      </c>
      <c r="E128" s="47">
        <v>830110</v>
      </c>
      <c r="F128" s="20">
        <f t="shared" si="2"/>
        <v>100</v>
      </c>
      <c r="G128" s="36">
        <v>103.7</v>
      </c>
    </row>
    <row r="129" spans="1:7" s="37" customFormat="1" ht="14.25">
      <c r="A129" s="28"/>
      <c r="B129" s="13" t="s">
        <v>41</v>
      </c>
      <c r="C129" s="49">
        <f>C94+C96+C98+C108+C110+C114+C122+C124+C126+C128</f>
        <v>301441208.81</v>
      </c>
      <c r="D129" s="49">
        <f>D94+D96+D98+D108+D110+D114+D122+D124+D126+D128</f>
        <v>301441208.81</v>
      </c>
      <c r="E129" s="49">
        <f>E94+E96+E98+E108+E110+E114+E122+E124+E126+E128</f>
        <v>285787344.99999994</v>
      </c>
      <c r="F129" s="20">
        <f t="shared" si="2"/>
        <v>94.80699275596828</v>
      </c>
      <c r="G129" s="36">
        <v>106.1</v>
      </c>
    </row>
    <row r="130" spans="1:7" s="37" customFormat="1" ht="27.75" customHeight="1">
      <c r="A130" s="33"/>
      <c r="B130" s="13" t="s">
        <v>183</v>
      </c>
      <c r="C130" s="49">
        <f>C95+C97+C99+C109+C111</f>
        <v>228616256.60000002</v>
      </c>
      <c r="D130" s="49">
        <f>D95+D97+D99+D109+D111</f>
        <v>228616256.60000002</v>
      </c>
      <c r="E130" s="49">
        <f>E95+E97+E99+E109+E111</f>
        <v>228409017.20999998</v>
      </c>
      <c r="F130" s="20">
        <f t="shared" si="2"/>
        <v>99.90935054528398</v>
      </c>
      <c r="G130" s="36">
        <v>99.2</v>
      </c>
    </row>
    <row r="131" spans="1:7" s="37" customFormat="1" ht="20.25" customHeight="1">
      <c r="A131" s="28"/>
      <c r="B131" s="17" t="s">
        <v>56</v>
      </c>
      <c r="C131" s="49">
        <f>C136+C135</f>
        <v>1946515.3399999738</v>
      </c>
      <c r="D131" s="49">
        <f>D136+D135</f>
        <v>1946515.3399999738</v>
      </c>
      <c r="E131" s="49">
        <f>E136+E135</f>
        <v>-3214914</v>
      </c>
      <c r="F131" s="20">
        <f t="shared" si="2"/>
        <v>-165.1625309051016</v>
      </c>
      <c r="G131" s="36"/>
    </row>
    <row r="132" spans="1:7" s="37" customFormat="1" ht="14.25">
      <c r="A132" s="9"/>
      <c r="B132" s="13" t="s">
        <v>42</v>
      </c>
      <c r="C132" s="49">
        <f>C136+C135</f>
        <v>1946515.3399999738</v>
      </c>
      <c r="D132" s="49">
        <f>D136+D135</f>
        <v>1946515.3399999738</v>
      </c>
      <c r="E132" s="49">
        <f>E136+E135</f>
        <v>-3214914</v>
      </c>
      <c r="F132" s="20">
        <f t="shared" si="2"/>
        <v>-165.1625309051016</v>
      </c>
      <c r="G132" s="36"/>
    </row>
    <row r="133" spans="1:7" s="37" customFormat="1" ht="1.5" customHeight="1" hidden="1">
      <c r="A133" s="9" t="s">
        <v>82</v>
      </c>
      <c r="B133" s="7" t="s">
        <v>83</v>
      </c>
      <c r="C133" s="47"/>
      <c r="D133" s="47"/>
      <c r="E133" s="47"/>
      <c r="F133" s="20" t="e">
        <f t="shared" si="2"/>
        <v>#DIV/0!</v>
      </c>
      <c r="G133" s="36"/>
    </row>
    <row r="134" spans="1:7" s="37" customFormat="1" ht="1.5" customHeight="1" hidden="1">
      <c r="A134" s="9"/>
      <c r="B134" s="7"/>
      <c r="C134" s="47"/>
      <c r="D134" s="47"/>
      <c r="E134" s="47"/>
      <c r="F134" s="20"/>
      <c r="G134" s="36"/>
    </row>
    <row r="135" spans="1:7" s="37" customFormat="1" ht="28.5" customHeight="1">
      <c r="A135" s="9" t="s">
        <v>100</v>
      </c>
      <c r="B135" s="7" t="s">
        <v>102</v>
      </c>
      <c r="C135" s="47">
        <v>-299494693.47</v>
      </c>
      <c r="D135" s="47">
        <v>-299494693.47</v>
      </c>
      <c r="E135" s="47">
        <v>-289841735.8</v>
      </c>
      <c r="F135" s="20"/>
      <c r="G135" s="36"/>
    </row>
    <row r="136" spans="1:7" s="37" customFormat="1" ht="34.5" customHeight="1">
      <c r="A136" s="9" t="s">
        <v>101</v>
      </c>
      <c r="B136" s="7" t="s">
        <v>103</v>
      </c>
      <c r="C136" s="47">
        <v>301441208.81</v>
      </c>
      <c r="D136" s="47">
        <v>301441208.81</v>
      </c>
      <c r="E136" s="47">
        <v>286626821.8</v>
      </c>
      <c r="F136" s="20"/>
      <c r="G136" s="36"/>
    </row>
    <row r="137" spans="1:5" s="22" customFormat="1" ht="3.75" customHeight="1">
      <c r="A137" s="10"/>
      <c r="B137" s="23"/>
      <c r="C137" s="23"/>
      <c r="E137" s="44"/>
    </row>
    <row r="138" spans="1:5" s="22" customFormat="1" ht="15.75" customHeight="1" hidden="1">
      <c r="A138" s="10"/>
      <c r="B138" s="23"/>
      <c r="C138" s="23"/>
      <c r="E138" s="44"/>
    </row>
    <row r="139" spans="1:7" ht="13.5" customHeight="1">
      <c r="A139" s="71" t="s">
        <v>231</v>
      </c>
      <c r="B139" s="72"/>
      <c r="C139" s="72"/>
      <c r="D139" s="73"/>
      <c r="E139" s="73"/>
      <c r="F139" s="73"/>
      <c r="G139" s="73"/>
    </row>
  </sheetData>
  <sheetProtection/>
  <mergeCells count="3">
    <mergeCell ref="B3:E3"/>
    <mergeCell ref="B4:E4"/>
    <mergeCell ref="A139:G1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Наталья Николаевна</cp:lastModifiedBy>
  <cp:lastPrinted>2017-01-26T12:28:33Z</cp:lastPrinted>
  <dcterms:created xsi:type="dcterms:W3CDTF">2006-08-11T13:13:49Z</dcterms:created>
  <dcterms:modified xsi:type="dcterms:W3CDTF">2017-01-26T13:29:17Z</dcterms:modified>
  <cp:category/>
  <cp:version/>
  <cp:contentType/>
  <cp:contentStatus/>
</cp:coreProperties>
</file>